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Лист1!$7:$7</definedName>
  </definedNames>
  <calcPr calcId="125725"/>
</workbook>
</file>

<file path=xl/calcChain.xml><?xml version="1.0" encoding="utf-8"?>
<calcChain xmlns="http://schemas.openxmlformats.org/spreadsheetml/2006/main">
  <c r="E25" i="1"/>
  <c r="D25"/>
  <c r="C25"/>
  <c r="E37"/>
  <c r="D37"/>
  <c r="D34" s="1"/>
  <c r="C37"/>
  <c r="E35"/>
  <c r="D35"/>
  <c r="C35"/>
  <c r="E34"/>
  <c r="E32"/>
  <c r="D32"/>
  <c r="C32"/>
  <c r="E30"/>
  <c r="D30"/>
  <c r="D29" s="1"/>
  <c r="C30"/>
  <c r="C29"/>
  <c r="E22"/>
  <c r="D22"/>
  <c r="C22"/>
  <c r="E12"/>
  <c r="D12"/>
  <c r="C12"/>
  <c r="D14"/>
  <c r="E14"/>
  <c r="C14"/>
  <c r="D26"/>
  <c r="E26"/>
  <c r="D27"/>
  <c r="E27"/>
  <c r="C27"/>
  <c r="C26"/>
  <c r="D17"/>
  <c r="E17"/>
  <c r="C17"/>
  <c r="D19"/>
  <c r="E19"/>
  <c r="C19"/>
  <c r="C11" l="1"/>
  <c r="C34"/>
  <c r="D11"/>
  <c r="E29"/>
  <c r="E24"/>
  <c r="D16"/>
  <c r="E16"/>
  <c r="E11" s="1"/>
  <c r="C16"/>
  <c r="E39" l="1"/>
  <c r="D39"/>
  <c r="D24"/>
  <c r="C24"/>
  <c r="C39" s="1"/>
</calcChain>
</file>

<file path=xl/sharedStrings.xml><?xml version="1.0" encoding="utf-8"?>
<sst xmlns="http://schemas.openxmlformats.org/spreadsheetml/2006/main" count="72" uniqueCount="68">
  <si>
    <t>Код бюджетной классификации</t>
  </si>
  <si>
    <t>2024 год</t>
  </si>
  <si>
    <t>НАЛОГ НА ИМУЩЕСТВО</t>
  </si>
  <si>
    <t>Налог на имущество физических лиц</t>
  </si>
  <si>
    <t xml:space="preserve">Земельный налог </t>
  </si>
  <si>
    <t>Земельный налог с организаций</t>
  </si>
  <si>
    <t>Земельный налог с физических лиц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</si>
  <si>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</si>
  <si>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</si>
  <si>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</si>
  <si>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</si>
  <si>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Иные межбюджетные трансферты</t>
  </si>
  <si>
    <t>ВСЕГО ДОХОДОВ</t>
  </si>
  <si>
    <t xml:space="preserve"> </t>
  </si>
  <si>
    <t>НАЛОГИ НА СОВОКУПНЫЙ ДОХОД</t>
  </si>
  <si>
    <t>Единый сельскохозяйственный налог</t>
  </si>
  <si>
    <t>2025 год</t>
  </si>
  <si>
    <t>Прочие межбюджетные трансферты, передаваемые бюджетам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</si>
  <si>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</si>
  <si>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</si>
  <si>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2026 год</t>
  </si>
  <si>
    <t>000 1 05 00000 00 0000 000</t>
  </si>
  <si>
    <t>000 1 05 03000 01 0000 110</t>
  </si>
  <si>
    <t>000 1 06 00000 00 0000 000</t>
  </si>
  <si>
    <t>000 1 06 01000 00 0000 110</t>
  </si>
  <si>
    <t>000 1 06 06000  00 0000 110</t>
  </si>
  <si>
    <t>000 1 06 06030  00 0000 110</t>
  </si>
  <si>
    <t>000 1 06 06040  00 0000 110</t>
  </si>
  <si>
    <t>000 2 00 00000 00 0000 000</t>
  </si>
  <si>
    <t>000 2 02 00000 00 0000 000</t>
  </si>
  <si>
    <t>000 2 02 10000 00 0000 150</t>
  </si>
  <si>
    <t>000 2 02 16001 00 0000 150</t>
  </si>
  <si>
    <t>000 2 02 30000 00 0000 150</t>
  </si>
  <si>
    <t>000 2 02 40000 00 0000 150</t>
  </si>
  <si>
    <t>000 2 02 49999 00 0000 150</t>
  </si>
  <si>
    <t>000 1 06 01030 10 0000 110</t>
  </si>
  <si>
    <t>Налог на имущество физических лиц, взимаемых по ставкам, применяемым к объектам налогообложения, расположенным в границах сельских поселений</t>
  </si>
  <si>
    <t>000 2 02 16001 10 0000 150</t>
  </si>
  <si>
    <t>Дотации бюджетам сельских поселений на выравнивание бюджетной обеспеченности</t>
  </si>
  <si>
    <t>Субвенции бюджетам сельских поселений на выполнение передаваемых полномочий субъектов Российской Федерации</t>
  </si>
  <si>
    <t>Прочие межбюджетные трансферты, передаваемые бюджетам сельских поселений</t>
  </si>
  <si>
    <t>000 2 02 49999 10 0000 150</t>
  </si>
  <si>
    <t>( тыс. рублей)</t>
  </si>
  <si>
    <t>Наименование дохода</t>
  </si>
  <si>
    <t>сумма</t>
  </si>
  <si>
    <t>плановый период</t>
  </si>
  <si>
    <t>НАЛОГОВЫЕ И НЕНАЛОГОВЫЕ ДОХОДЫ</t>
  </si>
  <si>
    <t>НАЛОГИ НА ПРИБЫЛЬ, ДОХОДЫ</t>
  </si>
  <si>
    <t>Налог на доходы физических лиц</t>
  </si>
  <si>
    <t>000 1 01 02000 01 0000 110</t>
  </si>
  <si>
    <t>000 1 01 00000 00 0000 000</t>
  </si>
  <si>
    <t>000 1 00 00000 00 0000 000</t>
  </si>
  <si>
    <t>Доходы бюджета Вязовского сельского поселения муниципального района «Прохоровский район» 
Белгородской области на 2024 год и на плановый период 
2025 и 2026 годов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</si>
  <si>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</si>
  <si>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</si>
  <si>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</si>
  <si>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</si>
  <si>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r>
      <rPr>
        <b/>
        <sz val="11"/>
        <color theme="1"/>
        <rFont val="Times New Roman"/>
        <family val="1"/>
        <charset val="204"/>
      </rPr>
      <t xml:space="preserve">Приложение  № 3                                            </t>
    </r>
    <r>
      <rPr>
        <sz val="11"/>
        <color theme="1"/>
        <rFont val="Times New Roman"/>
        <family val="1"/>
        <charset val="204"/>
      </rPr>
      <t>к решению Земского собрания Вязовского сельского поселения «О бюджете Вязовского сельского поселения муниципального района «Прохоровский район» на 2024 год и на плановый период 2025 и 2026 годов»</t>
    </r>
  </si>
  <si>
    <t>000 2 02 30024 00 0000 150</t>
  </si>
  <si>
    <t>000 2 02 30024 10 0000 150</t>
  </si>
  <si>
    <t>000 2 02 35118 00 0000 150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</si>
  <si>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</si>
  <si>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</si>
  <si>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</si>
  <si>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000 2 02 40014 00 0000150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</si>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</sst>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164" fontId="1" fillId="0" borderId="5" xfId="0" applyNumberFormat="1" applyFont="1" applyFill="1" applyBorder="1"/>
    <xf numFmtId="0" fontId="1" fillId="0" borderId="0" xfId="0" applyFont="1" applyBorder="1"/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justify" wrapText="1"/>
    </xf>
    <xf numFmtId="165" fontId="2" fillId="0" borderId="2" xfId="0" applyNumberFormat="1" applyFont="1" applyBorder="1"/>
    <xf numFmtId="165" fontId="1" fillId="0" borderId="2" xfId="0" applyNumberFormat="1" applyFont="1" applyBorder="1"/>
    <xf numFmtId="165" fontId="1" fillId="0" borderId="1" xfId="0" applyNumberFormat="1" applyFont="1" applyBorder="1"/>
    <xf numFmtId="165" fontId="3" fillId="0" borderId="2" xfId="0" applyNumberFormat="1" applyFont="1" applyBorder="1"/>
    <xf numFmtId="165" fontId="2" fillId="0" borderId="4" xfId="0" applyNumberFormat="1" applyFont="1" applyBorder="1"/>
    <xf numFmtId="165" fontId="1" fillId="0" borderId="4" xfId="0" applyNumberFormat="1" applyFont="1" applyBorder="1"/>
    <xf numFmtId="165" fontId="1" fillId="0" borderId="3" xfId="0" applyNumberFormat="1" applyFont="1" applyBorder="1"/>
    <xf numFmtId="165" fontId="3" fillId="0" borderId="1" xfId="0" applyNumberFormat="1" applyFont="1" applyBorder="1" applyAlignment="1">
      <alignment horizontal="right" wrapText="1"/>
    </xf>
    <xf numFmtId="165" fontId="4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0" fontId="4" fillId="0" borderId="1" xfId="0" applyFont="1" applyBorder="1" applyAlignment="1">
      <alignment horizontal="left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wrapText="1"/>
    </xf>
    <xf numFmtId="164" fontId="2" fillId="0" borderId="2" xfId="0" applyNumberFormat="1" applyFont="1" applyBorder="1"/>
    <xf numFmtId="164" fontId="1" fillId="0" borderId="2" xfId="0" applyNumberFormat="1" applyFont="1" applyBorder="1"/>
    <xf numFmtId="164" fontId="1" fillId="0" borderId="1" xfId="0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165" fontId="8" fillId="0" borderId="2" xfId="0" applyNumberFormat="1" applyFont="1" applyBorder="1" applyAlignment="1">
      <alignment horizontal="right"/>
    </xf>
    <xf numFmtId="0" fontId="7" fillId="0" borderId="1" xfId="0" applyFont="1" applyBorder="1" applyAlignment="1">
      <alignment horizontal="left" wrapText="1"/>
    </xf>
    <xf numFmtId="165" fontId="7" fillId="0" borderId="2" xfId="0" applyNumberFormat="1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11" fillId="0" borderId="0" xfId="0" applyFont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tabSelected="1" topLeftCell="A25" workbookViewId="0">
      <selection activeCell="D25" sqref="D25:E25"/>
    </sheetView>
  </sheetViews>
  <sheetFormatPr defaultRowHeight="15"/>
  <cols>
    <col min="1" max="1" width="27.7109375" style="1" customWidth="1"/>
    <col min="2" max="2" width="45.28515625" style="1" customWidth="1"/>
    <col min="3" max="3" width="12" style="1" customWidth="1"/>
    <col min="4" max="4" width="11.42578125" style="1" customWidth="1"/>
    <col min="5" max="5" width="11" style="1" customWidth="1"/>
    <col min="6" max="16384" width="9.140625" style="1"/>
  </cols>
  <sheetData>
    <row r="1" spans="1:5" ht="23.25" customHeight="1">
      <c r="C1" s="43" t="s">
        <v>57</v>
      </c>
      <c r="D1" s="43"/>
      <c r="E1" s="43"/>
    </row>
    <row r="2" spans="1:5">
      <c r="C2" s="43"/>
      <c r="D2" s="43"/>
      <c r="E2" s="43"/>
    </row>
    <row r="3" spans="1:5">
      <c r="C3" s="43"/>
      <c r="D3" s="43"/>
      <c r="E3" s="43"/>
    </row>
    <row r="4" spans="1:5" ht="76.5" customHeight="1">
      <c r="C4" s="43"/>
      <c r="D4" s="43"/>
      <c r="E4" s="43"/>
    </row>
    <row r="5" spans="1:5" ht="85.5" customHeight="1">
      <c r="A5" s="44" t="s">
        <v>52</v>
      </c>
      <c r="B5" s="44"/>
      <c r="C5" s="44"/>
      <c r="D5" s="44"/>
      <c r="E5" s="44"/>
    </row>
    <row r="6" spans="1:5">
      <c r="D6" s="45" t="s">
        <v>42</v>
      </c>
      <c r="E6" s="45"/>
    </row>
    <row r="7" spans="1:5" ht="13.5" customHeight="1">
      <c r="A7" s="46" t="s">
        <v>0</v>
      </c>
      <c r="B7" s="46" t="s">
        <v>43</v>
      </c>
      <c r="C7" s="46" t="s">
        <v>44</v>
      </c>
      <c r="D7" s="46"/>
      <c r="E7" s="46"/>
    </row>
    <row r="8" spans="1:5">
      <c r="A8" s="46"/>
      <c r="B8" s="46"/>
      <c r="C8" s="46" t="s">
        <v>1</v>
      </c>
      <c r="D8" s="46" t="s">
        <v>45</v>
      </c>
      <c r="E8" s="46"/>
    </row>
    <row r="9" spans="1:5">
      <c r="A9" s="46"/>
      <c r="B9" s="46"/>
      <c r="C9" s="46"/>
      <c r="D9" s="33" t="s">
        <v>16</v>
      </c>
      <c r="E9" s="33" t="s">
        <v>20</v>
      </c>
    </row>
    <row r="10" spans="1:5">
      <c r="A10" s="34">
        <v>1</v>
      </c>
      <c r="B10" s="34">
        <v>2</v>
      </c>
      <c r="C10" s="34">
        <v>3</v>
      </c>
      <c r="D10" s="34">
        <v>4</v>
      </c>
      <c r="E10" s="34">
        <v>5</v>
      </c>
    </row>
    <row r="11" spans="1:5" customFormat="1" ht="31.5">
      <c r="A11" s="20" t="s">
        <v>51</v>
      </c>
      <c r="B11" s="16" t="s">
        <v>46</v>
      </c>
      <c r="C11" s="35">
        <f>C12+C14+C16+C22</f>
        <v>2444</v>
      </c>
      <c r="D11" s="35">
        <f t="shared" ref="D11:E11" si="0">D12+D14+D16+D22</f>
        <v>2704</v>
      </c>
      <c r="E11" s="35">
        <f t="shared" si="0"/>
        <v>2790</v>
      </c>
    </row>
    <row r="12" spans="1:5" customFormat="1" ht="31.5">
      <c r="A12" s="20" t="s">
        <v>50</v>
      </c>
      <c r="B12" s="16" t="s">
        <v>47</v>
      </c>
      <c r="C12" s="35">
        <f>C13</f>
        <v>247</v>
      </c>
      <c r="D12" s="35">
        <f t="shared" ref="D12:E12" si="1">D13</f>
        <v>257</v>
      </c>
      <c r="E12" s="35">
        <f t="shared" si="1"/>
        <v>269</v>
      </c>
    </row>
    <row r="13" spans="1:5" customFormat="1" ht="31.5">
      <c r="A13" s="21" t="s">
        <v>49</v>
      </c>
      <c r="B13" s="17" t="s">
        <v>48</v>
      </c>
      <c r="C13" s="36">
        <v>247</v>
      </c>
      <c r="D13" s="37">
        <v>257</v>
      </c>
      <c r="E13" s="37">
        <v>269</v>
      </c>
    </row>
    <row r="14" spans="1:5" ht="31.5">
      <c r="A14" s="20" t="s">
        <v>21</v>
      </c>
      <c r="B14" s="16" t="s">
        <v>14</v>
      </c>
      <c r="C14" s="7">
        <f>C15</f>
        <v>10</v>
      </c>
      <c r="D14" s="7">
        <f t="shared" ref="D14:E14" si="2">D15</f>
        <v>10</v>
      </c>
      <c r="E14" s="7">
        <f t="shared" si="2"/>
        <v>10</v>
      </c>
    </row>
    <row r="15" spans="1:5" ht="31.5">
      <c r="A15" s="21" t="s">
        <v>22</v>
      </c>
      <c r="B15" s="17" t="s">
        <v>15</v>
      </c>
      <c r="C15" s="8">
        <v>10</v>
      </c>
      <c r="D15" s="8">
        <v>10</v>
      </c>
      <c r="E15" s="8">
        <v>10</v>
      </c>
    </row>
    <row r="16" spans="1:5" ht="31.5">
      <c r="A16" s="20" t="s">
        <v>23</v>
      </c>
      <c r="B16" s="16" t="s">
        <v>2</v>
      </c>
      <c r="C16" s="7">
        <f>C17+C19</f>
        <v>2164</v>
      </c>
      <c r="D16" s="7">
        <f t="shared" ref="D16:E16" si="3">D17+D19</f>
        <v>2414</v>
      </c>
      <c r="E16" s="7">
        <f t="shared" si="3"/>
        <v>2488</v>
      </c>
    </row>
    <row r="17" spans="1:7" ht="31.5">
      <c r="A17" s="20" t="s">
        <v>24</v>
      </c>
      <c r="B17" s="16" t="s">
        <v>3</v>
      </c>
      <c r="C17" s="7">
        <f>C18</f>
        <v>174</v>
      </c>
      <c r="D17" s="7">
        <f t="shared" ref="D17:E17" si="4">D18</f>
        <v>181</v>
      </c>
      <c r="E17" s="7">
        <f t="shared" si="4"/>
        <v>188</v>
      </c>
    </row>
    <row r="18" spans="1:7" ht="60">
      <c r="A18" s="22" t="s">
        <v>35</v>
      </c>
      <c r="B18" s="17" t="s">
        <v>36</v>
      </c>
      <c r="C18" s="8">
        <v>174</v>
      </c>
      <c r="D18" s="9">
        <v>181</v>
      </c>
      <c r="E18" s="9">
        <v>188</v>
      </c>
    </row>
    <row r="19" spans="1:7" ht="31.5">
      <c r="A19" s="20" t="s">
        <v>25</v>
      </c>
      <c r="B19" s="16" t="s">
        <v>4</v>
      </c>
      <c r="C19" s="10">
        <f>C20+C21</f>
        <v>1990</v>
      </c>
      <c r="D19" s="10">
        <f t="shared" ref="D19:E19" si="5">D20+D21</f>
        <v>2233</v>
      </c>
      <c r="E19" s="10">
        <f t="shared" si="5"/>
        <v>2300</v>
      </c>
    </row>
    <row r="20" spans="1:7" ht="31.5">
      <c r="A20" s="21" t="s">
        <v>26</v>
      </c>
      <c r="B20" s="17" t="s">
        <v>5</v>
      </c>
      <c r="C20" s="8">
        <v>1990</v>
      </c>
      <c r="D20" s="9">
        <v>2233</v>
      </c>
      <c r="E20" s="9">
        <v>2300</v>
      </c>
      <c r="F20" s="2" t="s">
        <v>13</v>
      </c>
      <c r="G20" s="3"/>
    </row>
    <row r="21" spans="1:7" ht="31.5">
      <c r="A21" s="21" t="s">
        <v>27</v>
      </c>
      <c r="B21" s="17" t="s">
        <v>6</v>
      </c>
      <c r="C21" s="8"/>
      <c r="D21" s="9"/>
      <c r="E21" s="9"/>
    </row>
    <row r="22" spans="1:7" ht="78.75">
      <c r="A22" s="38" t="s">
        <v>53</v>
      </c>
      <c r="B22" s="39" t="s">
        <v>54</v>
      </c>
      <c r="C22" s="40">
        <f>SUM(C23)</f>
        <v>23</v>
      </c>
      <c r="D22" s="40">
        <f t="shared" ref="D22:E22" si="6">SUM(D23)</f>
        <v>23</v>
      </c>
      <c r="E22" s="40">
        <f t="shared" si="6"/>
        <v>23</v>
      </c>
    </row>
    <row r="23" spans="1:7" ht="94.5">
      <c r="A23" s="22" t="s">
        <v>55</v>
      </c>
      <c r="B23" s="41" t="s">
        <v>56</v>
      </c>
      <c r="C23" s="42">
        <v>23</v>
      </c>
      <c r="D23" s="42">
        <v>23</v>
      </c>
      <c r="E23" s="42">
        <v>23</v>
      </c>
    </row>
    <row r="24" spans="1:7" ht="31.5">
      <c r="A24" s="23" t="s">
        <v>28</v>
      </c>
      <c r="B24" s="18" t="s">
        <v>7</v>
      </c>
      <c r="C24" s="10">
        <f>C25</f>
        <v>2244.6400000000003</v>
      </c>
      <c r="D24" s="10">
        <f t="shared" ref="D24:E24" si="7">D25</f>
        <v>2132.64</v>
      </c>
      <c r="E24" s="10">
        <f t="shared" si="7"/>
        <v>852.24</v>
      </c>
    </row>
    <row r="25" spans="1:7" ht="57.75">
      <c r="A25" s="24" t="s">
        <v>29</v>
      </c>
      <c r="B25" s="18" t="s">
        <v>8</v>
      </c>
      <c r="C25" s="10">
        <f>C26+C29+C34</f>
        <v>2244.6400000000003</v>
      </c>
      <c r="D25" s="10">
        <f t="shared" ref="D25:E25" si="8">D26+D29+D34</f>
        <v>2132.64</v>
      </c>
      <c r="E25" s="10">
        <f t="shared" si="8"/>
        <v>852.24</v>
      </c>
    </row>
    <row r="26" spans="1:7" ht="31.5">
      <c r="A26" s="20" t="s">
        <v>30</v>
      </c>
      <c r="B26" s="16" t="s">
        <v>9</v>
      </c>
      <c r="C26" s="10">
        <f>C28</f>
        <v>1470.4</v>
      </c>
      <c r="D26" s="10">
        <f t="shared" ref="D26:E26" si="9">D28</f>
        <v>1974.4</v>
      </c>
      <c r="E26" s="10">
        <f t="shared" si="9"/>
        <v>680</v>
      </c>
    </row>
    <row r="27" spans="1:7" ht="31.5">
      <c r="A27" s="20" t="s">
        <v>31</v>
      </c>
      <c r="B27" s="16" t="s">
        <v>10</v>
      </c>
      <c r="C27" s="10">
        <f>C28</f>
        <v>1470.4</v>
      </c>
      <c r="D27" s="10">
        <f t="shared" ref="D27:E27" si="10">D28</f>
        <v>1974.4</v>
      </c>
      <c r="E27" s="10">
        <f t="shared" si="10"/>
        <v>680</v>
      </c>
    </row>
    <row r="28" spans="1:7" ht="31.5">
      <c r="A28" s="21" t="s">
        <v>37</v>
      </c>
      <c r="B28" s="17" t="s">
        <v>38</v>
      </c>
      <c r="C28" s="8">
        <v>1470.4</v>
      </c>
      <c r="D28" s="9">
        <v>1974.4</v>
      </c>
      <c r="E28" s="9">
        <v>680</v>
      </c>
    </row>
    <row r="29" spans="1:7" ht="31.5">
      <c r="A29" s="25" t="s">
        <v>32</v>
      </c>
      <c r="B29" s="29" t="s">
        <v>18</v>
      </c>
      <c r="C29" s="11">
        <f>C30+C32</f>
        <v>143.44</v>
      </c>
      <c r="D29" s="11">
        <f t="shared" ref="D29:E29" si="11">D30+D32</f>
        <v>158.23999999999998</v>
      </c>
      <c r="E29" s="11">
        <f t="shared" si="11"/>
        <v>172.23999999999998</v>
      </c>
    </row>
    <row r="30" spans="1:7" ht="45">
      <c r="A30" s="26" t="s">
        <v>58</v>
      </c>
      <c r="B30" s="30" t="s">
        <v>19</v>
      </c>
      <c r="C30" s="12">
        <f>C31</f>
        <v>7.14</v>
      </c>
      <c r="D30" s="12">
        <f t="shared" ref="D30:E32" si="12">D31</f>
        <v>7.14</v>
      </c>
      <c r="E30" s="12">
        <f t="shared" si="12"/>
        <v>7.14</v>
      </c>
    </row>
    <row r="31" spans="1:7" ht="45">
      <c r="A31" s="47" t="s">
        <v>59</v>
      </c>
      <c r="B31" s="48" t="s">
        <v>39</v>
      </c>
      <c r="C31" s="12">
        <v>7.14</v>
      </c>
      <c r="D31" s="13">
        <v>7.14</v>
      </c>
      <c r="E31" s="13">
        <v>7.14</v>
      </c>
    </row>
    <row r="32" spans="1:7" ht="60">
      <c r="A32" s="47" t="s">
        <v>60</v>
      </c>
      <c r="B32" s="48" t="s">
        <v>61</v>
      </c>
      <c r="C32" s="12">
        <f>C33</f>
        <v>136.30000000000001</v>
      </c>
      <c r="D32" s="12">
        <f t="shared" si="12"/>
        <v>151.1</v>
      </c>
      <c r="E32" s="12">
        <f t="shared" si="12"/>
        <v>165.1</v>
      </c>
    </row>
    <row r="33" spans="1:6" ht="60">
      <c r="A33" s="47" t="s">
        <v>62</v>
      </c>
      <c r="B33" s="48" t="s">
        <v>63</v>
      </c>
      <c r="C33" s="12">
        <v>136.30000000000001</v>
      </c>
      <c r="D33" s="13">
        <v>151.1</v>
      </c>
      <c r="E33" s="13">
        <v>165.1</v>
      </c>
    </row>
    <row r="34" spans="1:6" ht="31.5">
      <c r="A34" s="27" t="s">
        <v>33</v>
      </c>
      <c r="B34" s="19" t="s">
        <v>11</v>
      </c>
      <c r="C34" s="14">
        <f>C37+C35</f>
        <v>630.79999999999995</v>
      </c>
      <c r="D34" s="14">
        <f t="shared" ref="D34:E34" si="13">D37+D35</f>
        <v>0</v>
      </c>
      <c r="E34" s="14">
        <f t="shared" si="13"/>
        <v>0</v>
      </c>
      <c r="F34" s="4"/>
    </row>
    <row r="35" spans="1:6" ht="75">
      <c r="A35" s="28" t="s">
        <v>64</v>
      </c>
      <c r="B35" s="31" t="s">
        <v>65</v>
      </c>
      <c r="C35" s="12">
        <f>C36</f>
        <v>510.8</v>
      </c>
      <c r="D35" s="12">
        <f t="shared" ref="D35:E37" si="14">D36</f>
        <v>0</v>
      </c>
      <c r="E35" s="12">
        <f t="shared" si="14"/>
        <v>0</v>
      </c>
    </row>
    <row r="36" spans="1:6" ht="90">
      <c r="A36" s="28" t="s">
        <v>66</v>
      </c>
      <c r="B36" s="32" t="s">
        <v>67</v>
      </c>
      <c r="C36" s="15">
        <v>510.8</v>
      </c>
      <c r="D36" s="15"/>
      <c r="E36" s="15"/>
    </row>
    <row r="37" spans="1:6" ht="31.5">
      <c r="A37" s="28" t="s">
        <v>34</v>
      </c>
      <c r="B37" s="31" t="s">
        <v>17</v>
      </c>
      <c r="C37" s="12">
        <f>C38</f>
        <v>120</v>
      </c>
      <c r="D37" s="12">
        <f t="shared" si="14"/>
        <v>0</v>
      </c>
      <c r="E37" s="12">
        <f t="shared" si="14"/>
        <v>0</v>
      </c>
    </row>
    <row r="38" spans="1:6" ht="31.5">
      <c r="A38" s="28" t="s">
        <v>41</v>
      </c>
      <c r="B38" s="32" t="s">
        <v>40</v>
      </c>
      <c r="C38" s="15">
        <v>120</v>
      </c>
      <c r="D38" s="15"/>
      <c r="E38" s="15"/>
    </row>
    <row r="39" spans="1:6">
      <c r="A39" s="5" t="s">
        <v>13</v>
      </c>
      <c r="B39" s="6" t="s">
        <v>12</v>
      </c>
      <c r="C39" s="14">
        <f>C11+C24</f>
        <v>4688.6400000000003</v>
      </c>
      <c r="D39" s="14">
        <f>D11+D24</f>
        <v>4836.6399999999994</v>
      </c>
      <c r="E39" s="14">
        <f>E11+E24</f>
        <v>3642.24</v>
      </c>
    </row>
    <row r="40" spans="1:6">
      <c r="C40" s="1" t="s">
        <v>13</v>
      </c>
      <c r="D40" s="1" t="s">
        <v>13</v>
      </c>
      <c r="E40" s="1" t="s">
        <v>13</v>
      </c>
    </row>
  </sheetData>
  <mergeCells count="8">
    <mergeCell ref="C1:E4"/>
    <mergeCell ref="A5:E5"/>
    <mergeCell ref="D6:E6"/>
    <mergeCell ref="A7:A9"/>
    <mergeCell ref="B7:B9"/>
    <mergeCell ref="C7:E7"/>
    <mergeCell ref="C8:C9"/>
    <mergeCell ref="D8:E8"/>
  </mergeCells>
  <pageMargins left="0.23622047244094491" right="0.23622047244094491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User</cp:lastModifiedBy>
  <cp:lastPrinted>2023-12-06T11:50:09Z</cp:lastPrinted>
  <dcterms:created xsi:type="dcterms:W3CDTF">2022-01-04T09:39:10Z</dcterms:created>
  <dcterms:modified xsi:type="dcterms:W3CDTF">2023-12-23T13:15:59Z</dcterms:modified>
</cp:coreProperties>
</file>