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размещения на сайте\Исполнение 1 кв. 2022 год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1" i="1" l="1"/>
  <c r="E28" i="1"/>
  <c r="F28" i="1"/>
  <c r="E29" i="1"/>
  <c r="F29" i="1"/>
  <c r="E30" i="1"/>
  <c r="F30" i="1"/>
  <c r="D31" i="1"/>
  <c r="F31" i="1" s="1"/>
  <c r="E32" i="1"/>
  <c r="F32" i="1"/>
  <c r="C33" i="1"/>
  <c r="F33" i="1" s="1"/>
  <c r="D33" i="1"/>
  <c r="E33" i="1" s="1"/>
  <c r="E34" i="1"/>
  <c r="F34" i="1"/>
  <c r="C36" i="1"/>
  <c r="C35" i="1" s="1"/>
  <c r="D36" i="1"/>
  <c r="D35" i="1" s="1"/>
  <c r="F19" i="1"/>
  <c r="F20" i="1"/>
  <c r="F21" i="1"/>
  <c r="F22" i="1"/>
  <c r="F23" i="1"/>
  <c r="E19" i="1"/>
  <c r="E20" i="1"/>
  <c r="E21" i="1"/>
  <c r="E22" i="1"/>
  <c r="F10" i="1"/>
  <c r="F12" i="1"/>
  <c r="F15" i="1"/>
  <c r="F17" i="1"/>
  <c r="F18" i="1"/>
  <c r="F37" i="1"/>
  <c r="E10" i="1"/>
  <c r="E12" i="1"/>
  <c r="E15" i="1"/>
  <c r="E17" i="1"/>
  <c r="E18" i="1"/>
  <c r="E37" i="1"/>
  <c r="D27" i="1"/>
  <c r="D26" i="1" s="1"/>
  <c r="D25" i="1" s="1"/>
  <c r="D24" i="1" s="1"/>
  <c r="D16" i="1"/>
  <c r="D14" i="1"/>
  <c r="D13" i="1" s="1"/>
  <c r="D11" i="1"/>
  <c r="D9" i="1"/>
  <c r="D8" i="1" s="1"/>
  <c r="C9" i="1"/>
  <c r="C8" i="1" s="1"/>
  <c r="C11" i="1"/>
  <c r="C14" i="1"/>
  <c r="C13" i="1" s="1"/>
  <c r="C16" i="1"/>
  <c r="E16" i="1" s="1"/>
  <c r="C27" i="1"/>
  <c r="C26" i="1" s="1"/>
  <c r="C25" i="1" s="1"/>
  <c r="C24" i="1" s="1"/>
  <c r="F16" i="1" l="1"/>
  <c r="F35" i="1"/>
  <c r="E35" i="1"/>
  <c r="E36" i="1"/>
  <c r="E31" i="1"/>
  <c r="F36" i="1"/>
  <c r="F11" i="1"/>
  <c r="E25" i="1"/>
  <c r="E27" i="1"/>
  <c r="F25" i="1"/>
  <c r="F24" i="1" s="1"/>
  <c r="F26" i="1"/>
  <c r="E26" i="1"/>
  <c r="F27" i="1"/>
  <c r="F13" i="1"/>
  <c r="E13" i="1"/>
  <c r="E14" i="1"/>
  <c r="F14" i="1"/>
  <c r="E11" i="1"/>
  <c r="E9" i="1"/>
  <c r="E8" i="1" s="1"/>
  <c r="F9" i="1"/>
  <c r="F8" i="1" s="1"/>
  <c r="E24" i="1" l="1"/>
  <c r="C38" i="1"/>
  <c r="D38" i="1"/>
  <c r="F38" i="1" l="1"/>
  <c r="E38" i="1"/>
</calcChain>
</file>

<file path=xl/sharedStrings.xml><?xml version="1.0" encoding="utf-8"?>
<sst xmlns="http://schemas.openxmlformats.org/spreadsheetml/2006/main" count="72" uniqueCount="70">
  <si>
    <t>1.01.02.01.0.01.1.000.110</t>
  </si>
  <si>
    <t xml:space="preserve">Налог на доходы физических лиц </t>
  </si>
  <si>
    <t>1.05.03.01.0.01.1.000.110</t>
  </si>
  <si>
    <t>1.06.01.03.0.10.1.000.110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</si>
  <si>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 </t>
  </si>
  <si>
    <t>1.06.06.03.3.10.1.000.110</t>
  </si>
  <si>
    <t xml:space="preserve">Земельный налог с организаций </t>
  </si>
  <si>
    <t>1.06.06.04.3.10.1.000.110</t>
  </si>
  <si>
    <t xml:space="preserve">Земельный налог с физических лиц  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</si>
  <si>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</si>
  <si>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</si>
  <si>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</si>
  <si>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</si>
  <si>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</si>
  <si>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</si>
  <si>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</si>
  <si>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Код бюджетной классификации</t>
  </si>
  <si>
    <t xml:space="preserve">Единый сельскохозяйственный налог  </t>
  </si>
  <si>
    <t>Наименование кода группы, подгруппы, статья,вида источника внутреннего финансирования дефицитов бюджета</t>
  </si>
  <si>
    <t>1.00.00.00.0.00.0.000.000</t>
  </si>
  <si>
    <t>Налоговые и неналоговые доходы</t>
  </si>
  <si>
    <t>Налоги на прибыль, доходы</t>
  </si>
  <si>
    <t>Налог на совокупный доход</t>
  </si>
  <si>
    <t>1.05.00.00.0.00.0.000.000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</si>
  <si>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</si>
  <si>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</si>
  <si>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</si>
  <si>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</si>
  <si>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</si>
  <si>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</si>
  <si>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</si>
  <si>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</si>
  <si>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2.02.10.00.0.00.0.000.150</t>
  </si>
  <si>
    <t>2.02.16.00.1.00.0.000.150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</si>
  <si>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</si>
  <si>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</si>
  <si>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2.02.30.00.0.00.0.000.150</t>
  </si>
  <si>
    <t>Субвенции бюджетам бюджетной системы Российской Федерации</t>
  </si>
  <si>
    <t>2.02.35.11.8.00.0.000.150</t>
  </si>
  <si>
    <t>Субвенции бюджетам на осуществление первичного воинского учёта на территориях,где отсутствуют военные комиссариаты</t>
  </si>
  <si>
    <t>2.02.40.00.0.00.0.000.150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</si>
  <si>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</si>
  <si>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</si>
  <si>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2.02.40.01.4.0.0.000.150</t>
  </si>
  <si>
    <t>Налог на имущество</t>
  </si>
  <si>
    <t>Налог на имущество физических лиц</t>
  </si>
  <si>
    <t xml:space="preserve"> </t>
  </si>
  <si>
    <t>2.02.30.02.4.10.0.000.150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</si>
  <si>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</si>
  <si>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1</t>
  </si>
  <si>
    <t>Утверждено на 2022 год</t>
  </si>
  <si>
    <t>Исполнено за 1 квартал 2022 года</t>
  </si>
  <si>
    <t>Процент исполнения к плану</t>
  </si>
  <si>
    <t>в тыс.руб.</t>
  </si>
  <si>
    <t>Отклоне-ния (+.-) от годового плана</t>
  </si>
  <si>
    <t>Отчет об исполнении бюджета Вязовского сельского поселения муниципального района "Прохоровский район" Белгородской области за 1 квартал 2022 года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</si>
  <si>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</si>
  <si>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</si>
  <si>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1.14.02.05.3.10.0.000.410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</si>
  <si>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</si>
  <si>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1.17.01.05.0.10.0.000.180</t>
  </si>
  <si>
    <t>Невыясненные поступления, зачисляемые в бюджеты сельских поселений</t>
  </si>
  <si>
    <t>2.02.29.99.9.10.0.000.150</t>
  </si>
  <si>
    <t>Прочие субсидии бюджетам сельских поселений</t>
  </si>
  <si>
    <t>Арендная плата</t>
  </si>
  <si>
    <t>Реализация имущества</t>
  </si>
  <si>
    <t>1.11.05.00.0.00.0.000.120</t>
  </si>
  <si>
    <t>1.14.02.00.0.00.0.000.410</t>
  </si>
  <si>
    <t>2.02.29.00.0.00.0.000.150</t>
  </si>
  <si>
    <t xml:space="preserve">Утверждено постановлением от 30  мая 2022 года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</si>
</sst>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?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/>
    <xf numFmtId="164" fontId="3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/>
    <xf numFmtId="164" fontId="3" fillId="0" borderId="1" xfId="0" applyNumberFormat="1" applyFont="1" applyBorder="1"/>
    <xf numFmtId="164" fontId="4" fillId="0" borderId="1" xfId="0" applyNumberFormat="1" applyFont="1" applyBorder="1"/>
    <xf numFmtId="164" fontId="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34" workbookViewId="0">
      <selection activeCell="H15" sqref="H15"/>
    </sheetView>
  </sheetViews>
  <sheetFormatPr defaultRowHeight="15" x14ac:dyDescent="0.25"/>
  <cols>
    <col min="1" max="1" width="25.28515625" customWidth="1"/>
    <col min="2" max="2" width="41.85546875" customWidth="1"/>
    <col min="3" max="3" width="13.42578125" customWidth="1"/>
    <col min="4" max="4" width="13" customWidth="1"/>
    <col min="5" max="5" width="12.85546875" customWidth="1"/>
    <col min="6" max="6" width="12.28515625" customWidth="1"/>
    <col min="7" max="7" width="18.5703125" customWidth="1"/>
    <col min="8" max="8" width="12.5703125" customWidth="1"/>
  </cols>
  <sheetData>
    <row r="1" spans="1:6" x14ac:dyDescent="0.25">
      <c r="A1" s="27" t="s">
        <v>49</v>
      </c>
      <c r="B1" s="27"/>
      <c r="C1" s="27"/>
      <c r="D1" s="27"/>
      <c r="E1" s="27"/>
      <c r="F1" s="27"/>
    </row>
    <row r="2" spans="1:6" ht="35.25" customHeight="1" x14ac:dyDescent="0.25">
      <c r="A2" s="1"/>
      <c r="B2" s="1"/>
      <c r="C2" s="1"/>
      <c r="D2" s="28" t="s">
        <v>69</v>
      </c>
      <c r="E2" s="28"/>
      <c r="F2" s="28"/>
    </row>
    <row r="3" spans="1:6" ht="18.75" customHeight="1" x14ac:dyDescent="0.25">
      <c r="A3" s="26" t="s">
        <v>55</v>
      </c>
      <c r="B3" s="26"/>
      <c r="C3" s="26"/>
      <c r="D3" s="26"/>
      <c r="E3" s="26"/>
      <c r="F3" s="26"/>
    </row>
    <row r="4" spans="1:6" ht="31.5" customHeight="1" x14ac:dyDescent="0.25">
      <c r="A4" s="26"/>
      <c r="B4" s="26"/>
      <c r="C4" s="26"/>
      <c r="D4" s="26"/>
      <c r="E4" s="26"/>
      <c r="F4" s="26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 t="s">
        <v>46</v>
      </c>
      <c r="B6" s="1"/>
      <c r="C6" s="1"/>
      <c r="D6" s="1"/>
      <c r="E6" s="1"/>
      <c r="F6" s="1" t="s">
        <v>53</v>
      </c>
    </row>
    <row r="7" spans="1:6" ht="57.75" x14ac:dyDescent="0.25">
      <c r="A7" s="2" t="s">
        <v>16</v>
      </c>
      <c r="B7" s="3" t="s">
        <v>18</v>
      </c>
      <c r="C7" s="2" t="s">
        <v>50</v>
      </c>
      <c r="D7" s="2" t="s">
        <v>51</v>
      </c>
      <c r="E7" s="2" t="s">
        <v>52</v>
      </c>
      <c r="F7" s="2" t="s">
        <v>54</v>
      </c>
    </row>
    <row r="8" spans="1:6" x14ac:dyDescent="0.25">
      <c r="A8" s="4" t="s">
        <v>19</v>
      </c>
      <c r="B8" s="3" t="s">
        <v>20</v>
      </c>
      <c r="C8" s="11">
        <f>C9+C11+C13+C16+C19+C21+C23</f>
        <v>1699</v>
      </c>
      <c r="D8" s="11">
        <f t="shared" ref="D8:F8" si="0">D9+D11+D13+D16+D19+D21+D23</f>
        <v>479.68</v>
      </c>
      <c r="E8" s="11">
        <f t="shared" si="0"/>
        <v>353.08668806779963</v>
      </c>
      <c r="F8" s="11">
        <f t="shared" si="0"/>
        <v>-1219.3199999999997</v>
      </c>
    </row>
    <row r="9" spans="1:6" x14ac:dyDescent="0.25">
      <c r="A9" s="4" t="s">
        <v>19</v>
      </c>
      <c r="B9" s="3" t="s">
        <v>21</v>
      </c>
      <c r="C9" s="11">
        <f>C10</f>
        <v>241</v>
      </c>
      <c r="D9" s="11">
        <f t="shared" ref="D9" si="1">D10</f>
        <v>42.8</v>
      </c>
      <c r="E9" s="11">
        <f t="shared" ref="E9:E38" si="2">D9/C9*100</f>
        <v>17.75933609958506</v>
      </c>
      <c r="F9" s="11">
        <f t="shared" ref="F9:F38" si="3">D9-C9</f>
        <v>-198.2</v>
      </c>
    </row>
    <row r="10" spans="1:6" ht="18" customHeight="1" x14ac:dyDescent="0.25">
      <c r="A10" s="5" t="s">
        <v>0</v>
      </c>
      <c r="B10" s="5" t="s">
        <v>1</v>
      </c>
      <c r="C10" s="12">
        <v>241</v>
      </c>
      <c r="D10" s="12">
        <v>42.8</v>
      </c>
      <c r="E10" s="15">
        <f t="shared" si="2"/>
        <v>17.75933609958506</v>
      </c>
      <c r="F10" s="15">
        <f t="shared" si="3"/>
        <v>-198.2</v>
      </c>
    </row>
    <row r="11" spans="1:6" ht="16.5" customHeight="1" x14ac:dyDescent="0.25">
      <c r="A11" s="4" t="s">
        <v>23</v>
      </c>
      <c r="B11" s="4" t="s">
        <v>22</v>
      </c>
      <c r="C11" s="13">
        <f>C12</f>
        <v>246</v>
      </c>
      <c r="D11" s="13">
        <f t="shared" ref="D11" si="4">D12</f>
        <v>0</v>
      </c>
      <c r="E11" s="11">
        <f t="shared" si="2"/>
        <v>0</v>
      </c>
      <c r="F11" s="11">
        <f t="shared" si="3"/>
        <v>-246</v>
      </c>
    </row>
    <row r="12" spans="1:6" ht="16.5" customHeight="1" x14ac:dyDescent="0.25">
      <c r="A12" s="5" t="s">
        <v>2</v>
      </c>
      <c r="B12" s="6" t="s">
        <v>17</v>
      </c>
      <c r="C12" s="12">
        <v>246</v>
      </c>
      <c r="D12" s="12">
        <v>0</v>
      </c>
      <c r="E12" s="15">
        <f t="shared" si="2"/>
        <v>0</v>
      </c>
      <c r="F12" s="15">
        <f t="shared" si="3"/>
        <v>-246</v>
      </c>
    </row>
    <row r="13" spans="1:6" ht="25.5" customHeight="1" x14ac:dyDescent="0.25">
      <c r="A13" s="4" t="s">
        <v>24</v>
      </c>
      <c r="B13" s="4" t="s">
        <v>44</v>
      </c>
      <c r="C13" s="22">
        <f>C14</f>
        <v>155</v>
      </c>
      <c r="D13" s="22">
        <f t="shared" ref="D13:D14" si="5">D14</f>
        <v>6.5</v>
      </c>
      <c r="E13" s="11">
        <f t="shared" si="2"/>
        <v>4.1935483870967749</v>
      </c>
      <c r="F13" s="11">
        <f t="shared" si="3"/>
        <v>-148.5</v>
      </c>
    </row>
    <row r="14" spans="1:6" ht="41.25" customHeight="1" x14ac:dyDescent="0.25">
      <c r="A14" s="4" t="s">
        <v>25</v>
      </c>
      <c r="B14" s="4" t="s">
        <v>45</v>
      </c>
      <c r="C14" s="22">
        <f>C15</f>
        <v>155</v>
      </c>
      <c r="D14" s="22">
        <f t="shared" si="5"/>
        <v>6.5</v>
      </c>
      <c r="E14" s="11">
        <f t="shared" si="2"/>
        <v>4.1935483870967749</v>
      </c>
      <c r="F14" s="11">
        <f t="shared" si="3"/>
        <v>-148.5</v>
      </c>
    </row>
    <row r="15" spans="1:6" ht="63" customHeight="1" x14ac:dyDescent="0.25">
      <c r="A15" s="7" t="s">
        <v>3</v>
      </c>
      <c r="B15" s="6" t="s">
        <v>4</v>
      </c>
      <c r="C15" s="23">
        <v>155</v>
      </c>
      <c r="D15" s="23">
        <v>6.5</v>
      </c>
      <c r="E15" s="15">
        <f t="shared" si="2"/>
        <v>4.1935483870967749</v>
      </c>
      <c r="F15" s="15">
        <f t="shared" si="3"/>
        <v>-148.5</v>
      </c>
    </row>
    <row r="16" spans="1:6" ht="34.5" customHeight="1" x14ac:dyDescent="0.25">
      <c r="A16" s="4" t="s">
        <v>26</v>
      </c>
      <c r="B16" s="4" t="s">
        <v>27</v>
      </c>
      <c r="C16" s="22">
        <f>C17+C18</f>
        <v>950</v>
      </c>
      <c r="D16" s="22">
        <f t="shared" ref="D16" si="6">D17+D18</f>
        <v>148.1</v>
      </c>
      <c r="E16" s="11">
        <f t="shared" si="2"/>
        <v>15.589473684210525</v>
      </c>
      <c r="F16" s="11">
        <f t="shared" si="3"/>
        <v>-801.9</v>
      </c>
    </row>
    <row r="17" spans="1:6" ht="24" customHeight="1" x14ac:dyDescent="0.25">
      <c r="A17" s="5" t="s">
        <v>5</v>
      </c>
      <c r="B17" s="5" t="s">
        <v>6</v>
      </c>
      <c r="C17" s="23">
        <v>568</v>
      </c>
      <c r="D17" s="23">
        <v>122</v>
      </c>
      <c r="E17" s="15">
        <f t="shared" si="2"/>
        <v>21.47887323943662</v>
      </c>
      <c r="F17" s="15">
        <f t="shared" si="3"/>
        <v>-446</v>
      </c>
    </row>
    <row r="18" spans="1:6" ht="13.5" customHeight="1" x14ac:dyDescent="0.25">
      <c r="A18" s="5" t="s">
        <v>7</v>
      </c>
      <c r="B18" s="5" t="s">
        <v>8</v>
      </c>
      <c r="C18" s="12">
        <v>382</v>
      </c>
      <c r="D18" s="12">
        <v>26.1</v>
      </c>
      <c r="E18" s="15">
        <f t="shared" si="2"/>
        <v>6.8324607329842939</v>
      </c>
      <c r="F18" s="15">
        <f t="shared" si="3"/>
        <v>-355.9</v>
      </c>
    </row>
    <row r="19" spans="1:6" ht="13.5" customHeight="1" x14ac:dyDescent="0.25">
      <c r="A19" s="19" t="s">
        <v>66</v>
      </c>
      <c r="B19" s="19" t="s">
        <v>64</v>
      </c>
      <c r="C19" s="20">
        <v>10</v>
      </c>
      <c r="D19" s="24">
        <v>5.14</v>
      </c>
      <c r="E19" s="11">
        <f t="shared" si="2"/>
        <v>51.4</v>
      </c>
      <c r="F19" s="11">
        <f t="shared" si="3"/>
        <v>-4.8600000000000003</v>
      </c>
    </row>
    <row r="20" spans="1:6" ht="13.5" customHeight="1" x14ac:dyDescent="0.25">
      <c r="A20" s="16" t="s">
        <v>56</v>
      </c>
      <c r="B20" s="16" t="s">
        <v>57</v>
      </c>
      <c r="C20" s="17">
        <v>10</v>
      </c>
      <c r="D20" s="25">
        <v>5.14</v>
      </c>
      <c r="E20" s="15">
        <f t="shared" si="2"/>
        <v>51.4</v>
      </c>
      <c r="F20" s="15">
        <f t="shared" si="3"/>
        <v>-4.8600000000000003</v>
      </c>
    </row>
    <row r="21" spans="1:6" ht="15" customHeight="1" x14ac:dyDescent="0.25">
      <c r="A21" s="19" t="s">
        <v>67</v>
      </c>
      <c r="B21" s="21" t="s">
        <v>65</v>
      </c>
      <c r="C21" s="20">
        <v>97</v>
      </c>
      <c r="D21" s="24">
        <v>256.22000000000003</v>
      </c>
      <c r="E21" s="11">
        <f t="shared" si="2"/>
        <v>264.14432989690727</v>
      </c>
      <c r="F21" s="11">
        <f t="shared" si="3"/>
        <v>159.22000000000003</v>
      </c>
    </row>
    <row r="22" spans="1:6" ht="15" customHeight="1" x14ac:dyDescent="0.25">
      <c r="A22" s="16" t="s">
        <v>58</v>
      </c>
      <c r="B22" s="18" t="s">
        <v>59</v>
      </c>
      <c r="C22" s="17">
        <v>97</v>
      </c>
      <c r="D22" s="25">
        <v>256.22000000000003</v>
      </c>
      <c r="E22" s="15">
        <f t="shared" si="2"/>
        <v>264.14432989690727</v>
      </c>
      <c r="F22" s="15">
        <f t="shared" si="3"/>
        <v>159.22000000000003</v>
      </c>
    </row>
    <row r="23" spans="1:6" ht="15" customHeight="1" x14ac:dyDescent="0.25">
      <c r="A23" s="19" t="s">
        <v>60</v>
      </c>
      <c r="B23" s="19" t="s">
        <v>61</v>
      </c>
      <c r="C23" s="20">
        <v>0</v>
      </c>
      <c r="D23" s="24">
        <v>20.92</v>
      </c>
      <c r="E23" s="11">
        <v>0</v>
      </c>
      <c r="F23" s="11">
        <f t="shared" si="3"/>
        <v>20.92</v>
      </c>
    </row>
    <row r="24" spans="1:6" ht="18" customHeight="1" x14ac:dyDescent="0.25">
      <c r="A24" s="4" t="s">
        <v>28</v>
      </c>
      <c r="B24" s="3" t="s">
        <v>29</v>
      </c>
      <c r="C24" s="11">
        <f>C25+C29+C31+C35</f>
        <v>3750.2</v>
      </c>
      <c r="D24" s="11">
        <f t="shared" ref="D24:F24" si="7">D25+D29+D31+D35</f>
        <v>866.7</v>
      </c>
      <c r="E24" s="11">
        <f t="shared" si="7"/>
        <v>101.26862623145958</v>
      </c>
      <c r="F24" s="11">
        <f t="shared" si="7"/>
        <v>-2883.5</v>
      </c>
    </row>
    <row r="25" spans="1:6" ht="42.75" customHeight="1" x14ac:dyDescent="0.25">
      <c r="A25" s="8" t="s">
        <v>30</v>
      </c>
      <c r="B25" s="3" t="s">
        <v>31</v>
      </c>
      <c r="C25" s="11">
        <f>C26</f>
        <v>2327.1999999999998</v>
      </c>
      <c r="D25" s="11">
        <f t="shared" ref="D25" si="8">D26</f>
        <v>581.79999999999995</v>
      </c>
      <c r="E25" s="11">
        <f t="shared" si="2"/>
        <v>25</v>
      </c>
      <c r="F25" s="11">
        <f t="shared" si="3"/>
        <v>-1745.3999999999999</v>
      </c>
    </row>
    <row r="26" spans="1:6" ht="32.25" customHeight="1" x14ac:dyDescent="0.25">
      <c r="A26" s="8" t="s">
        <v>32</v>
      </c>
      <c r="B26" s="3" t="s">
        <v>34</v>
      </c>
      <c r="C26" s="11">
        <f>C27</f>
        <v>2327.1999999999998</v>
      </c>
      <c r="D26" s="11">
        <f t="shared" ref="D26" si="9">D27</f>
        <v>581.79999999999995</v>
      </c>
      <c r="E26" s="11">
        <f t="shared" si="2"/>
        <v>25</v>
      </c>
      <c r="F26" s="11">
        <f t="shared" si="3"/>
        <v>-1745.3999999999999</v>
      </c>
    </row>
    <row r="27" spans="1:6" ht="29.25" customHeight="1" x14ac:dyDescent="0.25">
      <c r="A27" s="8" t="s">
        <v>33</v>
      </c>
      <c r="B27" s="3" t="s">
        <v>35</v>
      </c>
      <c r="C27" s="11">
        <f>C28</f>
        <v>2327.1999999999998</v>
      </c>
      <c r="D27" s="11">
        <f>D28</f>
        <v>581.79999999999995</v>
      </c>
      <c r="E27" s="11">
        <f t="shared" si="2"/>
        <v>25</v>
      </c>
      <c r="F27" s="11">
        <f t="shared" si="3"/>
        <v>-1745.3999999999999</v>
      </c>
    </row>
    <row r="28" spans="1:6" ht="44.25" customHeight="1" x14ac:dyDescent="0.25">
      <c r="A28" s="9" t="s">
        <v>9</v>
      </c>
      <c r="B28" s="6" t="s">
        <v>10</v>
      </c>
      <c r="C28" s="23">
        <v>2327.1999999999998</v>
      </c>
      <c r="D28" s="23">
        <v>581.79999999999995</v>
      </c>
      <c r="E28" s="15">
        <f t="shared" si="2"/>
        <v>25</v>
      </c>
      <c r="F28" s="15">
        <f t="shared" si="3"/>
        <v>-1745.3999999999999</v>
      </c>
    </row>
    <row r="29" spans="1:6" ht="44.25" customHeight="1" x14ac:dyDescent="0.25">
      <c r="A29" s="19" t="s">
        <v>68</v>
      </c>
      <c r="B29" s="19" t="s">
        <v>63</v>
      </c>
      <c r="C29" s="20">
        <v>385</v>
      </c>
      <c r="D29" s="20">
        <v>192.5</v>
      </c>
      <c r="E29" s="11">
        <f t="shared" si="2"/>
        <v>50</v>
      </c>
      <c r="F29" s="11">
        <f t="shared" si="3"/>
        <v>-192.5</v>
      </c>
    </row>
    <row r="30" spans="1:6" ht="44.25" customHeight="1" x14ac:dyDescent="0.25">
      <c r="A30" s="16" t="s">
        <v>62</v>
      </c>
      <c r="B30" s="16" t="s">
        <v>63</v>
      </c>
      <c r="C30" s="17">
        <v>385</v>
      </c>
      <c r="D30" s="17">
        <v>192.5</v>
      </c>
      <c r="E30" s="15">
        <f t="shared" si="2"/>
        <v>50</v>
      </c>
      <c r="F30" s="15">
        <f t="shared" si="3"/>
        <v>-192.5</v>
      </c>
    </row>
    <row r="31" spans="1:6" ht="31.5" customHeight="1" x14ac:dyDescent="0.25">
      <c r="A31" s="8" t="s">
        <v>36</v>
      </c>
      <c r="B31" s="3" t="s">
        <v>37</v>
      </c>
      <c r="C31" s="11">
        <f>C32+C34</f>
        <v>116.7</v>
      </c>
      <c r="D31" s="11">
        <f t="shared" ref="D31" si="10">D32+D34</f>
        <v>21.7</v>
      </c>
      <c r="E31" s="11">
        <f t="shared" si="2"/>
        <v>18.594687232219364</v>
      </c>
      <c r="F31" s="11">
        <f t="shared" si="3"/>
        <v>-95</v>
      </c>
    </row>
    <row r="32" spans="1:6" ht="45" customHeight="1" x14ac:dyDescent="0.25">
      <c r="A32" s="16" t="s">
        <v>47</v>
      </c>
      <c r="B32" s="16" t="s">
        <v>48</v>
      </c>
      <c r="C32" s="15">
        <v>22.5</v>
      </c>
      <c r="D32" s="15">
        <v>0</v>
      </c>
      <c r="E32" s="15">
        <f t="shared" si="2"/>
        <v>0</v>
      </c>
      <c r="F32" s="15">
        <f t="shared" si="3"/>
        <v>-22.5</v>
      </c>
    </row>
    <row r="33" spans="1:6" ht="57.75" customHeight="1" x14ac:dyDescent="0.25">
      <c r="A33" s="8" t="s">
        <v>38</v>
      </c>
      <c r="B33" s="3" t="s">
        <v>39</v>
      </c>
      <c r="C33" s="11">
        <f>C34</f>
        <v>94.2</v>
      </c>
      <c r="D33" s="11">
        <f t="shared" ref="D33" si="11">D34</f>
        <v>21.7</v>
      </c>
      <c r="E33" s="11">
        <f t="shared" si="2"/>
        <v>23.036093418259021</v>
      </c>
      <c r="F33" s="11">
        <f t="shared" si="3"/>
        <v>-72.5</v>
      </c>
    </row>
    <row r="34" spans="1:6" ht="64.5" customHeight="1" x14ac:dyDescent="0.25">
      <c r="A34" s="9" t="s">
        <v>11</v>
      </c>
      <c r="B34" s="6" t="s">
        <v>12</v>
      </c>
      <c r="C34" s="23">
        <v>94.2</v>
      </c>
      <c r="D34" s="23">
        <v>21.7</v>
      </c>
      <c r="E34" s="15">
        <f t="shared" si="2"/>
        <v>23.036093418259021</v>
      </c>
      <c r="F34" s="15">
        <f t="shared" si="3"/>
        <v>-72.5</v>
      </c>
    </row>
    <row r="35" spans="1:6" ht="17.25" customHeight="1" x14ac:dyDescent="0.25">
      <c r="A35" s="8" t="s">
        <v>40</v>
      </c>
      <c r="B35" s="3" t="s">
        <v>41</v>
      </c>
      <c r="C35" s="11">
        <f>C36</f>
        <v>921.3</v>
      </c>
      <c r="D35" s="11">
        <f t="shared" ref="D35:D36" si="12">D36</f>
        <v>70.7</v>
      </c>
      <c r="E35" s="11">
        <f t="shared" si="2"/>
        <v>7.6739389992402041</v>
      </c>
      <c r="F35" s="11">
        <f t="shared" si="3"/>
        <v>-850.59999999999991</v>
      </c>
    </row>
    <row r="36" spans="1:6" ht="85.5" customHeight="1" x14ac:dyDescent="0.25">
      <c r="A36" s="8" t="s">
        <v>43</v>
      </c>
      <c r="B36" s="3" t="s">
        <v>42</v>
      </c>
      <c r="C36" s="22">
        <f>C37</f>
        <v>921.3</v>
      </c>
      <c r="D36" s="22">
        <f t="shared" si="12"/>
        <v>70.7</v>
      </c>
      <c r="E36" s="11">
        <f t="shared" si="2"/>
        <v>7.6739389992402041</v>
      </c>
      <c r="F36" s="11">
        <f t="shared" si="3"/>
        <v>-850.59999999999991</v>
      </c>
    </row>
    <row r="37" spans="1:6" ht="87" customHeight="1" x14ac:dyDescent="0.25">
      <c r="A37" s="9" t="s">
        <v>13</v>
      </c>
      <c r="B37" s="6" t="s">
        <v>14</v>
      </c>
      <c r="C37" s="23">
        <v>921.3</v>
      </c>
      <c r="D37" s="23">
        <v>70.7</v>
      </c>
      <c r="E37" s="15">
        <f t="shared" si="2"/>
        <v>7.6739389992402041</v>
      </c>
      <c r="F37" s="15">
        <f t="shared" si="3"/>
        <v>-850.59999999999991</v>
      </c>
    </row>
    <row r="38" spans="1:6" ht="15.75" x14ac:dyDescent="0.25">
      <c r="A38" s="10" t="s">
        <v>15</v>
      </c>
      <c r="B38" s="10"/>
      <c r="C38" s="14">
        <f>C8+C24</f>
        <v>5449.2</v>
      </c>
      <c r="D38" s="14">
        <f>D8+D24</f>
        <v>1346.38</v>
      </c>
      <c r="E38" s="11">
        <f t="shared" si="2"/>
        <v>24.707847023416285</v>
      </c>
      <c r="F38" s="11">
        <f t="shared" si="3"/>
        <v>-4102.82</v>
      </c>
    </row>
  </sheetData>
  <mergeCells count="3">
    <mergeCell ref="A3:F4"/>
    <mergeCell ref="A1:F1"/>
    <mergeCell ref="D2:F2"/>
  </mergeCells>
  <pageMargins left="0.51181102362204722" right="0.11811023622047245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2022-05-18T06:05:47Z</cp:lastPrinted>
  <dcterms:created xsi:type="dcterms:W3CDTF">2022-03-28T11:59:05Z</dcterms:created>
  <dcterms:modified xsi:type="dcterms:W3CDTF">2022-10-21T09:17:55Z</dcterms:modified>
</cp:coreProperties>
</file>